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e155e4407c4ceac/Documenti/LVR/_CNS/Mobilità/Mobilità_2024_25/IC1/ATA_2425/"/>
    </mc:Choice>
  </mc:AlternateContent>
  <xr:revisionPtr revIDLastSave="5" documentId="8_{6CE35EE8-B2E8-4F62-8892-CB285874BA33}" xr6:coauthVersionLast="47" xr6:coauthVersionMax="47" xr10:uidLastSave="{889516BC-5067-41F9-9A7F-B891F2F2A97E}"/>
  <workbookProtection workbookPassword="F80F" lockStructure="1"/>
  <bookViews>
    <workbookView xWindow="-120" yWindow="-120" windowWidth="29040" windowHeight="15720" xr2:uid="{00000000-000D-0000-FFFF-FFFF00000000}"/>
  </bookViews>
  <sheets>
    <sheet name="Calcoli" sheetId="1" r:id="rId1"/>
    <sheet name="Note" sheetId="6" r:id="rId2"/>
    <sheet name="Foglio1" sheetId="7" r:id="rId3"/>
  </sheets>
  <definedNames>
    <definedName name="_Toc506093298" localSheetId="0">Calcoli!$A$2</definedName>
    <definedName name="_xlnm.Print_Area" localSheetId="0">Calcoli!$A$1:$F$93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D22" i="1"/>
  <c r="C22" i="1"/>
  <c r="C51" i="1"/>
  <c r="D51" i="1"/>
  <c r="C19" i="1"/>
  <c r="D19" i="1"/>
  <c r="D21" i="1"/>
  <c r="D24" i="1"/>
  <c r="C26" i="1"/>
  <c r="D26" i="1"/>
  <c r="C28" i="1"/>
  <c r="D28" i="1"/>
  <c r="D30" i="1"/>
  <c r="C29" i="1"/>
  <c r="D29" i="1"/>
  <c r="D32" i="1"/>
  <c r="C34" i="1"/>
  <c r="D34" i="1"/>
  <c r="C39" i="1"/>
  <c r="D39" i="1"/>
  <c r="C43" i="1"/>
  <c r="D43" i="1"/>
  <c r="C45" i="1"/>
  <c r="D45" i="1"/>
  <c r="C49" i="1"/>
  <c r="D49" i="1"/>
  <c r="D41" i="1"/>
  <c r="F20" i="1"/>
  <c r="G20" i="1" s="1"/>
  <c r="F23" i="1"/>
  <c r="G23" i="1"/>
  <c r="C30" i="1"/>
  <c r="C31" i="1"/>
  <c r="C32" i="1"/>
  <c r="C41" i="1"/>
  <c r="C48" i="1"/>
  <c r="C50" i="1"/>
  <c r="D53" i="1"/>
  <c r="C21" i="1"/>
  <c r="C24" i="1"/>
  <c r="C53" i="1"/>
  <c r="F24" i="1"/>
  <c r="H23" i="1"/>
  <c r="I23" i="1" s="1"/>
  <c r="J23" i="1" s="1"/>
  <c r="K23" i="1" s="1"/>
  <c r="H24" i="1"/>
  <c r="I24" i="1" s="1"/>
  <c r="L23" i="1" l="1"/>
  <c r="H20" i="1"/>
  <c r="I20" i="1" s="1"/>
  <c r="J20" i="1" s="1"/>
  <c r="K20" i="1" s="1"/>
  <c r="L20" i="1" s="1"/>
  <c r="F21" i="1"/>
  <c r="J24" i="1"/>
  <c r="K24" i="1" s="1"/>
  <c r="H21" i="1" l="1"/>
  <c r="I21" i="1" s="1"/>
  <c r="J21" i="1" s="1"/>
  <c r="K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Galati Carmelo</author>
    <author>Utente</author>
    <author>I.C. Sant'angelo di Brolo</author>
  </authors>
  <commentList>
    <comment ref="B13" authorId="0" shapeId="0" xr:uid="{00000000-0006-0000-0000-000001000000}">
      <text>
        <r>
          <rPr>
            <b/>
            <sz val="8"/>
            <color indexed="81"/>
            <rFont val="Tahoma"/>
          </rPr>
          <t>Indicare "si" o il "numero", secondo i casi.</t>
        </r>
      </text>
    </comment>
    <comment ref="E13" authorId="1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Per confermare i punteggi richiesti, indicare si  nell'apposito quadratino
</t>
        </r>
      </text>
    </comment>
    <comment ref="B17" authorId="2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Indicare i mesi
</t>
        </r>
      </text>
    </comment>
    <comment ref="B19" authorId="0" shapeId="0" xr:uid="{00000000-0006-0000-0000-000004000000}">
      <text>
        <r>
          <rPr>
            <sz val="8"/>
            <color indexed="81"/>
            <rFont val="Tahoma"/>
          </rPr>
          <t xml:space="preserve">Indicare i mesi
</t>
        </r>
      </text>
    </comment>
    <comment ref="B21" authorId="0" shapeId="0" xr:uid="{00000000-0006-0000-0000-000005000000}">
      <text>
        <r>
          <rPr>
            <sz val="8"/>
            <color indexed="81"/>
            <rFont val="Tahoma"/>
          </rPr>
          <t xml:space="preserve">Indicare i mesi
</t>
        </r>
      </text>
    </comment>
    <comment ref="B22" authorId="3" shapeId="0" xr:uid="{00000000-0006-0000-0000-000006000000}">
      <text>
        <r>
          <rPr>
            <b/>
            <sz val="8"/>
            <color indexed="81"/>
            <rFont val="Tahoma"/>
          </rPr>
          <t xml:space="preserve">Indicare  i mesi
</t>
        </r>
      </text>
    </comment>
    <comment ref="B24" authorId="0" shapeId="0" xr:uid="{00000000-0006-0000-0000-000007000000}">
      <text>
        <r>
          <rPr>
            <sz val="8"/>
            <color indexed="81"/>
            <rFont val="Tahoma"/>
          </rPr>
          <t xml:space="preserve">Indicare i mesi
</t>
        </r>
      </text>
    </comment>
    <comment ref="B26" authorId="0" shapeId="0" xr:uid="{00000000-0006-0000-0000-000008000000}">
      <text>
        <r>
          <rPr>
            <sz val="8"/>
            <color indexed="81"/>
            <rFont val="Tahoma"/>
          </rPr>
          <t xml:space="preserve">Indicare gli anni
</t>
        </r>
      </text>
    </comment>
    <comment ref="B28" authorId="0" shapeId="0" xr:uid="{00000000-0006-0000-0000-000009000000}">
      <text>
        <r>
          <rPr>
            <sz val="8"/>
            <color indexed="81"/>
            <rFont val="Tahoma"/>
          </rPr>
          <t xml:space="preserve">Indicare gli anni
</t>
        </r>
      </text>
    </comment>
    <comment ref="B29" authorId="0" shapeId="0" xr:uid="{00000000-0006-0000-0000-00000A000000}">
      <text>
        <r>
          <rPr>
            <sz val="8"/>
            <color indexed="81"/>
            <rFont val="Tahoma"/>
          </rPr>
          <t xml:space="preserve">Indicare gli anni
</t>
        </r>
      </text>
    </comment>
    <comment ref="B30" authorId="0" shapeId="0" xr:uid="{00000000-0006-0000-0000-00000B000000}">
      <text>
        <r>
          <rPr>
            <sz val="8"/>
            <color indexed="81"/>
            <rFont val="Tahoma"/>
          </rPr>
          <t xml:space="preserve">Se il servizio continuativo è stato prestato nelle piccole isole indicare "si"
</t>
        </r>
      </text>
    </comment>
    <comment ref="B32" authorId="0" shapeId="0" xr:uid="{00000000-0006-0000-0000-00000C000000}">
      <text>
        <r>
          <rPr>
            <sz val="8"/>
            <color indexed="81"/>
            <rFont val="Tahoma"/>
          </rPr>
          <t xml:space="preserve">Indicare gli anni
</t>
        </r>
      </text>
    </comment>
    <comment ref="B34" authorId="0" shapeId="0" xr:uid="{00000000-0006-0000-0000-00000D000000}">
      <text>
        <r>
          <rPr>
            <sz val="8"/>
            <color indexed="81"/>
            <rFont val="Tahoma"/>
          </rPr>
          <t xml:space="preserve">Nel caso ricorre l'ipotesi: indicare "si"
</t>
        </r>
      </text>
    </comment>
    <comment ref="B39" authorId="0" shapeId="0" xr:uid="{00000000-0006-0000-0000-00000E000000}">
      <text>
        <r>
          <rPr>
            <sz val="8"/>
            <color indexed="81"/>
            <rFont val="Tahoma"/>
          </rPr>
          <t xml:space="preserve">Nel caso ricorre l'ipotesi: indicare "si"
</t>
        </r>
      </text>
    </comment>
    <comment ref="B41" authorId="0" shapeId="0" xr:uid="{00000000-0006-0000-0000-00000F000000}">
      <text>
        <r>
          <rPr>
            <b/>
            <sz val="8"/>
            <color indexed="81"/>
            <rFont val="Tahoma"/>
          </rPr>
          <t>Indicare il numero</t>
        </r>
      </text>
    </comment>
    <comment ref="B43" authorId="0" shapeId="0" xr:uid="{00000000-0006-0000-0000-000010000000}">
      <text>
        <r>
          <rPr>
            <b/>
            <sz val="8"/>
            <color indexed="81"/>
            <rFont val="Tahoma"/>
          </rPr>
          <t>Indicare il numero</t>
        </r>
      </text>
    </comment>
    <comment ref="B45" authorId="0" shapeId="0" xr:uid="{00000000-0006-0000-0000-000011000000}">
      <text>
        <r>
          <rPr>
            <sz val="8"/>
            <color indexed="81"/>
            <rFont val="Tahoma"/>
          </rPr>
          <t xml:space="preserve">Nel caso ricorre l'ipotesi: indicare "si"
</t>
        </r>
      </text>
    </comment>
    <comment ref="B49" authorId="0" shapeId="0" xr:uid="{00000000-0006-0000-0000-000012000000}">
      <text>
        <r>
          <rPr>
            <sz val="8"/>
            <color indexed="81"/>
            <rFont val="Tahoma"/>
          </rPr>
          <t xml:space="preserve">Nel caso ricorre l'ipotesi: indicare "si"
</t>
        </r>
      </text>
    </comment>
    <comment ref="B51" authorId="0" shapeId="0" xr:uid="{00000000-0006-0000-0000-000013000000}">
      <text>
        <r>
          <rPr>
            <sz val="8"/>
            <color indexed="81"/>
            <rFont val="Tahoma"/>
          </rPr>
          <t xml:space="preserve">Nel caso ricorre l'ipotesi: indicare "si"
</t>
        </r>
      </text>
    </comment>
  </commentList>
</comments>
</file>

<file path=xl/sharedStrings.xml><?xml version="1.0" encoding="utf-8"?>
<sst xmlns="http://schemas.openxmlformats.org/spreadsheetml/2006/main" count="76" uniqueCount="70">
  <si>
    <t>Firma</t>
  </si>
  <si>
    <t>Allegati:</t>
  </si>
  <si>
    <t>IL DIRIGENTE SCOLASTICO</t>
  </si>
  <si>
    <t>Anni</t>
  </si>
  <si>
    <t>Anni di continuità oltre in quinquennio</t>
  </si>
  <si>
    <t>Gli aventi diritto devono indicare si nella cella accanto</t>
  </si>
  <si>
    <t>III - TITOLI GENERALI:</t>
  </si>
  <si>
    <t>Figli n.</t>
  </si>
  <si>
    <t>In caso affermativo, indicare "si" nella cella accanto</t>
  </si>
  <si>
    <t>I - ANZIANITA' DI SERVIZIO:</t>
  </si>
  <si>
    <t>PUNTEGGIO  PER LA DETERMINAZIONE DEI PERDENTI POSTO E PER I TRASFERIMENTI D'UFFICIO</t>
  </si>
  <si>
    <t>Tipo di servizio</t>
  </si>
  <si>
    <t>II - ESIGENZE DI FAMIGLIA (4TER) (5) (5 bis):</t>
  </si>
  <si>
    <t>Tipo di esigenza</t>
  </si>
  <si>
    <t xml:space="preserve">Tipo di titolo </t>
  </si>
  <si>
    <t>Mesi</t>
  </si>
  <si>
    <t>Punteggio Richiesto</t>
  </si>
  <si>
    <t>Dati</t>
  </si>
  <si>
    <t>Punteggio Assegnato Dall'Ufficio</t>
  </si>
  <si>
    <t xml:space="preserve">Data, </t>
  </si>
  <si>
    <r>
      <t xml:space="preserve">A) per ricongiungimento o riavvicinamento al coniuge </t>
    </r>
    <r>
      <rPr>
        <sz val="11"/>
        <color indexed="8"/>
        <rFont val="Times New Roman"/>
        <family val="1"/>
      </rPr>
      <t xml:space="preserve">ovvero, nel caso di personale senza coniuge o separato giudizialmente o consensualmente con atto omologato dal tribunale, per ricongiungimento o riavvicinamento ai genitori o ai figli (5) - </t>
    </r>
    <r>
      <rPr>
        <b/>
        <sz val="11"/>
        <color indexed="8"/>
        <rFont val="Times New Roman"/>
        <family val="1"/>
      </rPr>
      <t>punti 24:</t>
    </r>
  </si>
  <si>
    <r>
      <t>B) per ogni figlio di età inferiore a sei anni</t>
    </r>
    <r>
      <rPr>
        <sz val="11"/>
        <color indexed="8"/>
        <rFont val="Times New Roman"/>
        <family val="1"/>
      </rPr>
      <t xml:space="preserve"> (6) - </t>
    </r>
    <r>
      <rPr>
        <b/>
        <sz val="11"/>
        <color indexed="8"/>
        <rFont val="Times New Roman"/>
        <family val="1"/>
      </rPr>
      <t>punti 16:</t>
    </r>
  </si>
  <si>
    <r>
      <t>C) per ogni figlio di età superiore ai sei anni</t>
    </r>
    <r>
      <rPr>
        <sz val="11"/>
        <color indexed="8"/>
        <rFont val="Times New Roman"/>
        <family val="1"/>
      </rPr>
      <t xml:space="preserve">, ma che non abbia superato il diciottesimo anno di età (6) ovvero per ogni figlio maggiorenne che risulti totalmente o permanentemente inabile a proficuo lavoro - </t>
    </r>
    <r>
      <rPr>
        <b/>
        <sz val="11"/>
        <color indexed="8"/>
        <rFont val="Times New Roman"/>
        <family val="1"/>
      </rPr>
      <t>punti 12:</t>
    </r>
  </si>
  <si>
    <r>
      <t>D) per la cura e l'assistenza dei figli minorati fisici, psichici o sensoriali,</t>
    </r>
    <r>
      <rPr>
        <sz val="11"/>
        <rFont val="Times New Roman"/>
        <family val="1"/>
      </rPr>
      <t xml:space="preserve"> ovvero del coniuge o del genitore totalmente o permanentemente inabili al lavoro, che possono essere assistiti soltanto nel comune richiesto (7)(1), nonché per l'assistenza dei figli tossicodipendenti sottoposti ad un programma terapeutico e socio-riabilitativo da attuare presso la residenza abituale con l'assistenza del  medico di fiducia (art.122 – comma III – D.P.R. 309/90), o presso le strutture pubbliche e private di cui agli artt.114 – 118 – 122 D.P.R. 309/90, qualora il programma comporti di necessità il domicilio nella sede della struttura medesima (8) - </t>
    </r>
    <r>
      <rPr>
        <b/>
        <sz val="11"/>
        <rFont val="Times New Roman"/>
        <family val="1"/>
      </rPr>
      <t>punti  24:</t>
    </r>
  </si>
  <si>
    <r>
      <t>A1) per ogni mese o frazione superiore a 15 giorn</t>
    </r>
    <r>
      <rPr>
        <sz val="11"/>
        <rFont val="Times New Roman"/>
        <family val="1"/>
      </rPr>
      <t xml:space="preserve">i di servizio effettivamente prestato successivamente alla decorrenza giuridica della nomina nel profilo professionale di appartenenza (2) in scuole o istituti situati nelle piccole isole in aggiunta al punteggio di cui al punto A) - (a) (per i trasferimenti a domanda è da computarsi fino alla data di scadenza del termine di presentazione della domanda) - </t>
    </r>
    <r>
      <rPr>
        <b/>
        <sz val="11"/>
        <rFont val="Times New Roman"/>
        <family val="1"/>
      </rPr>
      <t>punti 2</t>
    </r>
    <r>
      <rPr>
        <sz val="11"/>
        <rFont val="Times New Roman"/>
        <family val="1"/>
      </rPr>
      <t xml:space="preserve">: </t>
    </r>
  </si>
  <si>
    <r>
      <t>B1) per ogni mese o frazione superiore a 15 giorni</t>
    </r>
    <r>
      <rPr>
        <sz val="11"/>
        <rFont val="Times New Roman"/>
        <family val="1"/>
      </rPr>
      <t xml:space="preserve"> di servizio non di ruolo o di altro servizio riconosciuto o riconoscibile effettivamente prestato in scuole o istituti situati nelle piccole isole in aggiunta al punteggio di cui al punto B) (3) (11) (a) - </t>
    </r>
    <r>
      <rPr>
        <b/>
        <sz val="11"/>
        <rFont val="Times New Roman"/>
        <family val="1"/>
      </rPr>
      <t>punti 1:</t>
    </r>
  </si>
  <si>
    <r>
      <t xml:space="preserve">C) per ogni anno o frazione superiore ai 6 mesi </t>
    </r>
    <r>
      <rPr>
        <sz val="11"/>
        <rFont val="Times New Roman"/>
        <family val="1"/>
      </rPr>
      <t xml:space="preserve">di servizio di ruolo effettivamente prestato a qualsiasi titolo in Pubbliche Amministrazioni o negli Enti Locali (b) - </t>
    </r>
    <r>
      <rPr>
        <b/>
        <sz val="11"/>
        <rFont val="Times New Roman"/>
        <family val="1"/>
      </rPr>
      <t xml:space="preserve">punti 1: </t>
    </r>
  </si>
  <si>
    <r>
      <t>D) per ogni anno intero di servizio</t>
    </r>
    <r>
      <rPr>
        <sz val="11"/>
        <rFont val="Times New Roman"/>
        <family val="1"/>
      </rPr>
      <t xml:space="preserve"> prestato nel profilo di appartenenza senza soluzione di continuità per almeno un triennio nella scuola di attuale titolarità (4) (11) (in aggiunta a quello previsto dalle lettere A) e B) (c) (d) - </t>
    </r>
    <r>
      <rPr>
        <b/>
        <sz val="11"/>
        <rFont val="Times New Roman"/>
        <family val="1"/>
      </rPr>
      <t>entro il quinquennio punti 8 oltre il quinquennio punti 12:</t>
    </r>
    <r>
      <rPr>
        <sz val="11"/>
        <rFont val="Times New Roman"/>
        <family val="1"/>
      </rPr>
      <t xml:space="preserve"> </t>
    </r>
  </si>
  <si>
    <r>
      <t>A) per l'inclusione nella graduatoria di merito</t>
    </r>
    <r>
      <rPr>
        <sz val="12"/>
        <rFont val="Arial"/>
        <family val="2"/>
      </rPr>
      <t xml:space="preserve"> di  concorsi per esami per l'accesso al ruolo di  appartenenza (9) - </t>
    </r>
    <r>
      <rPr>
        <b/>
        <sz val="12"/>
        <rFont val="Arial"/>
        <family val="2"/>
      </rPr>
      <t>punti 12:</t>
    </r>
  </si>
  <si>
    <r>
      <t>B) per l'inclusione nella graduatoria di merito</t>
    </r>
    <r>
      <rPr>
        <sz val="12"/>
        <rFont val="Arial"/>
        <family val="2"/>
      </rPr>
      <t xml:space="preserve">  di concorsi per esami per l'accesso al ruolo di livello superiore a quello di appartenenza(10) - p</t>
    </r>
    <r>
      <rPr>
        <b/>
        <sz val="12"/>
        <rFont val="Arial"/>
        <family val="2"/>
      </rPr>
      <t>unti 12:</t>
    </r>
  </si>
  <si>
    <t>Se il servizio di cui sopra è stato prestato nelle piccole isole indicare "si"</t>
  </si>
  <si>
    <t>Vanno Indicati i Mesi interi senza decurtazione - Mesi</t>
  </si>
  <si>
    <t xml:space="preserve"> (tale punteggio viene riconosciuto anche a coloro che presentano domanda condizionata, in quanto soprannumerari; la richiesta, nel quinquennio, di rientro nella scuola di precedente titolarità fa maturare regolarmente il predetto punteggio aggiuntivo. </t>
  </si>
  <si>
    <t xml:space="preserve">immesso in ruolo per concorso nel profilo di  </t>
  </si>
  <si>
    <t>Se la risposta è affermativa,  indicare si nella cella accanto e la denominazione del comune  ________________________________</t>
  </si>
  <si>
    <t xml:space="preserve">D I C H I A R A </t>
  </si>
  <si>
    <t>secondo le disposizioni contenute nel D.P.R. 445/2000 e successive modifiche ed integrazioni di possedere i seguenti titoli valutabili:</t>
  </si>
  <si>
    <t>Il /la sottiscritto/a dichiara di essere beneficiario/a dei titoli che danno diritto precedenza nella permanenza della sede e/o non essere graduato/a per l'individuazione di eventuali soprannumerari:</t>
  </si>
  <si>
    <t>1) Per situazione di disabilità personale:</t>
  </si>
  <si>
    <t>2) Per assistenza a parenti in situazione di disabilità grave:</t>
  </si>
  <si>
    <t>3)   [   ]</t>
  </si>
  <si>
    <t>[   ]  Dichiarazione personale redatta ai sensi del D.P.R. 445/2000</t>
  </si>
  <si>
    <t>[   ]  Certificazioni precedenza legge 104/1992</t>
  </si>
  <si>
    <t>[   ]</t>
  </si>
  <si>
    <t>Note</t>
  </si>
  <si>
    <t>- Il servizio continuativo dell'anno in corso non viene valutato;</t>
  </si>
  <si>
    <t xml:space="preserve">con decorrenza giuridica dal                      ed economica dal </t>
  </si>
  <si>
    <t xml:space="preserve">residente in </t>
  </si>
  <si>
    <r>
      <t>titolare</t>
    </r>
    <r>
      <rPr>
        <sz val="14"/>
        <rFont val="Arial"/>
        <family val="2"/>
      </rPr>
      <t xml:space="preserve"> presso l'Istituto </t>
    </r>
  </si>
  <si>
    <t xml:space="preserve">in servizio presso lo stesso istituto </t>
  </si>
  <si>
    <t xml:space="preserve">    [   ] Art. 21 Legge 104/1992;  [   ] Art. 33 comma 6 Legge 104/1992.  </t>
  </si>
  <si>
    <t xml:space="preserve">    [   ] Art. 33 commi 5 e 7 Legge 104/1992.   </t>
  </si>
  <si>
    <t xml:space="preserve">Il/la sottoscritto/a, </t>
  </si>
  <si>
    <r>
      <t>A) per ogni mese o frazione superiore a 15 giorni</t>
    </r>
    <r>
      <rPr>
        <sz val="11"/>
        <rFont val="Times New Roman"/>
        <family val="1"/>
      </rPr>
      <t xml:space="preserve"> di servizio effettivamente prestato successivamente alla decorrenza giuridica della nomina nel profilo professionale di appartenenza (2) (a) (da computarsi fino alla data di scadenza del termine di presentazione della domanda) - p</t>
    </r>
    <r>
      <rPr>
        <b/>
        <sz val="11"/>
        <rFont val="Times New Roman"/>
        <family val="1"/>
      </rPr>
      <t>unti 2</t>
    </r>
    <r>
      <rPr>
        <sz val="11"/>
        <rFont val="Times New Roman"/>
        <family val="1"/>
      </rPr>
      <t>:</t>
    </r>
  </si>
  <si>
    <r>
      <t>F) A coloro che per un triennio</t>
    </r>
    <r>
      <rPr>
        <sz val="11"/>
        <rFont val="Times New Roman"/>
        <family val="1"/>
      </rPr>
      <t xml:space="preserve"> a decorrere dalle operazioni di mobilità per l’a.s.2000/01 e fino all'a.s. 2007/2008, non abbiano presentato domanda di trasferimento provinciale o di passaggio di profilo provinciale o, pur avendo presentato domanda, l’abbiano revocata nei termini previsti, viene riconosciuto, per il predetto triennio, una tantum, un punteggio  aggiuntivo di </t>
    </r>
    <r>
      <rPr>
        <b/>
        <sz val="11"/>
        <rFont val="Times New Roman"/>
        <family val="1"/>
      </rPr>
      <t xml:space="preserve">punti 40 a quello previsto dalle lettere A) e B), C) e D) (e). </t>
    </r>
  </si>
  <si>
    <t>Anni di continuità entro il quinquennio max 5</t>
  </si>
  <si>
    <r>
      <t>E) per ogni anno intero di servizio di ruolo</t>
    </r>
    <r>
      <rPr>
        <sz val="11"/>
        <rFont val="Times New Roman"/>
        <family val="1"/>
      </rPr>
      <t xml:space="preserve"> prestato nel profilo di appartenenza nella sede di attuale titolarità</t>
    </r>
    <r>
      <rPr>
        <b/>
        <sz val="11"/>
        <rFont val="Times New Roman"/>
        <family val="1"/>
      </rPr>
      <t xml:space="preserve"> (per sede si intende Comune)</t>
    </r>
    <r>
      <rPr>
        <sz val="11"/>
        <rFont val="Times New Roman"/>
        <family val="1"/>
      </rPr>
      <t xml:space="preserve"> senza soluzione di continuità (4Bis) in aggiunta a quello previsto dalle lettere A) e B) e, per i periodi che non siano coincidenti, anche alla lettera D) (c) (valido solo per i trasferimenti d’ufficio) -</t>
    </r>
    <r>
      <rPr>
        <b/>
        <sz val="11"/>
        <rFont val="Times New Roman"/>
        <family val="1"/>
      </rPr>
      <t xml:space="preserve"> punti 4:</t>
    </r>
  </si>
  <si>
    <r>
      <t xml:space="preserve">Bo) </t>
    </r>
    <r>
      <rPr>
        <sz val="12"/>
        <rFont val="Arial"/>
        <family val="2"/>
      </rPr>
      <t>Decorrenza Giuridica della nomina non coperta da effettivo servizio nel ruolo di appartenenza. Punti 1 ogni mese.</t>
    </r>
    <r>
      <rPr>
        <b/>
        <sz val="12"/>
        <rFont val="Arial"/>
        <family val="2"/>
      </rPr>
      <t xml:space="preserve"> Indicare nelle cella accanto i mesi.</t>
    </r>
  </si>
  <si>
    <r>
      <t>B) per ogni mese o frazione superiore a 15 giorni</t>
    </r>
    <r>
      <rPr>
        <sz val="11"/>
        <rFont val="Times New Roman"/>
        <family val="1"/>
      </rPr>
      <t xml:space="preserve"> di servizio non di ruolo o di altro servizio riconosciuto o riconoscibile (3) (11) (a)</t>
    </r>
    <r>
      <rPr>
        <b/>
        <sz val="11"/>
        <rFont val="Times New Roman"/>
        <family val="1"/>
      </rPr>
      <t xml:space="preserve"> - punti 1 al Mese. (La decorrenza giuridica non coperta da effettivo servizio nel ruolo di appartenenza va indicata al successivo punto Bo.)</t>
    </r>
  </si>
  <si>
    <t>[   ]  Allegato D - Dichiarazione Anzianità Servizio</t>
  </si>
  <si>
    <t>[   ]  Allegato F - Dichiarazione Punteggio Aggiuntivo</t>
  </si>
  <si>
    <t>[   ]  Allegato E - Dichiarazione di Servizio Continuativo</t>
  </si>
  <si>
    <t>[   ]  Allegato E - Dichiarazione di Servizio Continuativo Prec. Art. 7</t>
  </si>
  <si>
    <t>Note ATA</t>
  </si>
  <si>
    <t>MOD. B</t>
  </si>
  <si>
    <t>- Il punteggio è attribuito anche per i figli  che compiono  i sei anni o i diciotto  tra il 1 gennaio e 31     dicembre  dell’anno cui si effettuano  i trasferimenti.</t>
  </si>
  <si>
    <t>- Il servizio relativo all'anno in corso viene valutato fino alla scadenza dei termini della domanda di trasferimento;</t>
  </si>
  <si>
    <t>- I titoli e i punteggi dichiarati vanno documentati secondo le disposizioni contenute nell'ordinanza e l'ipotesi di contratto sulla mobilità per l'A.S. 2023/2024.</t>
  </si>
  <si>
    <t xml:space="preserve">nato/a   a    </t>
  </si>
  <si>
    <t>SCHEDA DI VALUTAZIONE DEI TITOLI AI FINI DELL'INDIVIDUAZIONE DEI PERDENTI POSTO PER IL PERSONALE ATA PER L'A.S.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</si>
</sst>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#########.00"/>
    <numFmt numFmtId="165" formatCode="0.0000"/>
  </numFmts>
  <fonts count="20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1"/>
      <name val="Tahoma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b/>
      <sz val="11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sz val="10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164" fontId="5" fillId="0" borderId="1" xfId="0" applyNumberFormat="1" applyFont="1" applyBorder="1" applyAlignment="1" applyProtection="1">
      <alignment horizontal="center"/>
      <protection hidden="1"/>
    </xf>
    <xf numFmtId="43" fontId="5" fillId="0" borderId="2" xfId="0" applyNumberFormat="1" applyFont="1" applyBorder="1" applyAlignment="1" applyProtection="1">
      <alignment horizontal="center"/>
      <protection hidden="1"/>
    </xf>
    <xf numFmtId="43" fontId="5" fillId="0" borderId="3" xfId="0" applyNumberFormat="1" applyFont="1" applyBorder="1" applyAlignment="1" applyProtection="1">
      <alignment horizontal="center"/>
      <protection hidden="1"/>
    </xf>
    <xf numFmtId="43" fontId="5" fillId="0" borderId="4" xfId="0" applyNumberFormat="1" applyFont="1" applyBorder="1" applyAlignment="1" applyProtection="1">
      <alignment horizontal="center" vertical="top" wrapText="1"/>
      <protection hidden="1"/>
    </xf>
    <xf numFmtId="43" fontId="5" fillId="0" borderId="5" xfId="0" applyNumberFormat="1" applyFont="1" applyBorder="1" applyAlignment="1" applyProtection="1">
      <alignment horizontal="center" vertical="top" wrapText="1"/>
      <protection hidden="1"/>
    </xf>
    <xf numFmtId="43" fontId="5" fillId="0" borderId="6" xfId="0" applyNumberFormat="1" applyFont="1" applyBorder="1" applyAlignment="1" applyProtection="1">
      <alignment horizontal="center" vertical="top" wrapText="1"/>
      <protection hidden="1"/>
    </xf>
    <xf numFmtId="43" fontId="5" fillId="0" borderId="5" xfId="0" applyNumberFormat="1" applyFont="1" applyBorder="1" applyAlignment="1" applyProtection="1">
      <alignment horizontal="center" wrapText="1"/>
      <protection hidden="1"/>
    </xf>
    <xf numFmtId="43" fontId="5" fillId="0" borderId="1" xfId="0" applyNumberFormat="1" applyFont="1" applyBorder="1" applyAlignment="1" applyProtection="1">
      <alignment horizontal="center" vertical="top" wrapText="1"/>
      <protection hidden="1"/>
    </xf>
    <xf numFmtId="43" fontId="5" fillId="0" borderId="7" xfId="0" applyNumberFormat="1" applyFont="1" applyBorder="1" applyAlignment="1" applyProtection="1">
      <alignment horizontal="center"/>
      <protection hidden="1"/>
    </xf>
    <xf numFmtId="43" fontId="5" fillId="0" borderId="5" xfId="0" applyNumberFormat="1" applyFont="1" applyBorder="1" applyAlignment="1" applyProtection="1">
      <alignment horizontal="center"/>
      <protection hidden="1"/>
    </xf>
    <xf numFmtId="43" fontId="5" fillId="0" borderId="4" xfId="0" applyNumberFormat="1" applyFont="1" applyBorder="1" applyAlignment="1" applyProtection="1">
      <alignment horizontal="center"/>
      <protection hidden="1"/>
    </xf>
    <xf numFmtId="43" fontId="5" fillId="0" borderId="1" xfId="0" applyNumberFormat="1" applyFont="1" applyBorder="1" applyAlignment="1" applyProtection="1">
      <alignment horizontal="center" wrapText="1"/>
      <protection hidden="1"/>
    </xf>
    <xf numFmtId="43" fontId="5" fillId="0" borderId="4" xfId="0" applyNumberFormat="1" applyFont="1" applyBorder="1" applyAlignment="1" applyProtection="1">
      <alignment horizontal="center" wrapText="1"/>
      <protection hidden="1"/>
    </xf>
    <xf numFmtId="43" fontId="5" fillId="0" borderId="6" xfId="0" applyNumberFormat="1" applyFont="1" applyBorder="1" applyAlignment="1" applyProtection="1">
      <alignment horizontal="center"/>
      <protection hidden="1"/>
    </xf>
    <xf numFmtId="164" fontId="5" fillId="0" borderId="2" xfId="0" applyNumberFormat="1" applyFont="1" applyBorder="1" applyAlignment="1" applyProtection="1">
      <alignment horizontal="center"/>
      <protection hidden="1"/>
    </xf>
    <xf numFmtId="164" fontId="5" fillId="0" borderId="3" xfId="0" applyNumberFormat="1" applyFont="1" applyBorder="1" applyProtection="1"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5" fillId="0" borderId="5" xfId="0" applyNumberFormat="1" applyFont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 wrapText="1"/>
      <protection hidden="1"/>
    </xf>
    <xf numFmtId="164" fontId="5" fillId="0" borderId="6" xfId="0" applyNumberFormat="1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0" fontId="3" fillId="0" borderId="0" xfId="0" applyFont="1"/>
    <xf numFmtId="0" fontId="3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12" xfId="0" applyFont="1" applyBorder="1"/>
    <xf numFmtId="0" fontId="5" fillId="0" borderId="13" xfId="0" applyFont="1" applyBorder="1" applyAlignment="1">
      <alignment vertical="center" wrapText="1"/>
    </xf>
    <xf numFmtId="0" fontId="5" fillId="0" borderId="3" xfId="0" applyFont="1" applyBorder="1"/>
    <xf numFmtId="0" fontId="3" fillId="0" borderId="14" xfId="0" applyFont="1" applyBorder="1"/>
    <xf numFmtId="0" fontId="11" fillId="0" borderId="1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16" xfId="0" applyFont="1" applyBorder="1"/>
    <xf numFmtId="0" fontId="5" fillId="0" borderId="17" xfId="0" applyFont="1" applyBorder="1" applyAlignment="1">
      <alignment horizontal="right" vertical="center" wrapText="1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Protection="1">
      <protection locked="0"/>
    </xf>
    <xf numFmtId="0" fontId="3" fillId="0" borderId="16" xfId="0" applyFont="1" applyBorder="1" applyAlignment="1">
      <alignment wrapText="1"/>
    </xf>
    <xf numFmtId="1" fontId="16" fillId="0" borderId="6" xfId="0" applyNumberFormat="1" applyFon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65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3" fillId="0" borderId="0" xfId="0" applyFont="1" applyAlignment="1">
      <alignment wrapText="1"/>
    </xf>
    <xf numFmtId="0" fontId="1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Protection="1">
      <protection locked="0"/>
    </xf>
    <xf numFmtId="0" fontId="15" fillId="0" borderId="17" xfId="0" applyFont="1" applyBorder="1" applyAlignment="1">
      <alignment horizontal="right" wrapText="1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9" fillId="0" borderId="2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23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25" xfId="0" applyFont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3" fillId="0" borderId="18" xfId="0" applyFont="1" applyBorder="1"/>
    <xf numFmtId="0" fontId="12" fillId="0" borderId="1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wrapText="1"/>
    </xf>
    <xf numFmtId="0" fontId="5" fillId="2" borderId="17" xfId="0" applyFont="1" applyFill="1" applyBorder="1" applyAlignment="1" applyProtection="1">
      <alignment horizontal="justify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12" fillId="0" borderId="15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3" fillId="0" borderId="23" xfId="0" applyFont="1" applyBorder="1" applyProtection="1">
      <protection locked="0"/>
    </xf>
    <xf numFmtId="0" fontId="3" fillId="0" borderId="25" xfId="0" applyFont="1" applyBorder="1"/>
    <xf numFmtId="0" fontId="5" fillId="0" borderId="15" xfId="0" applyFont="1" applyBorder="1" applyAlignment="1">
      <alignment horizontal="justify" vertical="center" wrapText="1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43" fontId="0" fillId="0" borderId="0" xfId="0" applyNumberFormat="1"/>
    <xf numFmtId="4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3" fillId="2" borderId="0" xfId="0" applyFont="1" applyFill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/>
    </xf>
    <xf numFmtId="43" fontId="5" fillId="0" borderId="26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43" fontId="5" fillId="0" borderId="3" xfId="0" applyNumberFormat="1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>
      <alignment horizontal="left" vertical="top" wrapText="1"/>
    </xf>
    <xf numFmtId="164" fontId="5" fillId="0" borderId="5" xfId="0" applyNumberFormat="1" applyFont="1" applyBorder="1" applyAlignment="1" applyProtection="1">
      <alignment horizontal="center" vertical="top"/>
      <protection hidden="1"/>
    </xf>
    <xf numFmtId="0" fontId="3" fillId="0" borderId="14" xfId="0" applyFont="1" applyBorder="1" applyAlignment="1" applyProtection="1">
      <alignment vertical="top"/>
      <protection locked="0"/>
    </xf>
    <xf numFmtId="1" fontId="16" fillId="0" borderId="6" xfId="0" applyNumberFormat="1" applyFont="1" applyBorder="1" applyAlignment="1">
      <alignment horizontal="center" vertical="top"/>
    </xf>
    <xf numFmtId="165" fontId="16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2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43" fontId="7" fillId="0" borderId="1" xfId="0" applyNumberFormat="1" applyFont="1" applyBorder="1" applyAlignment="1" applyProtection="1">
      <alignment horizontal="center" vertical="top"/>
      <protection hidden="1"/>
    </xf>
    <xf numFmtId="0" fontId="3" fillId="0" borderId="23" xfId="0" applyFont="1" applyBorder="1" applyAlignment="1" applyProtection="1">
      <alignment vertical="top"/>
      <protection locked="0"/>
    </xf>
    <xf numFmtId="0" fontId="7" fillId="0" borderId="0" xfId="0" applyFont="1" applyAlignment="1">
      <alignment vertical="center" wrapText="1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vertical="center" wrapText="1"/>
    </xf>
    <xf numFmtId="2" fontId="0" fillId="0" borderId="0" xfId="0" quotePrefix="1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quotePrefix="1" applyFont="1"/>
    <xf numFmtId="0" fontId="18" fillId="0" borderId="0" xfId="0" quotePrefix="1" applyFont="1" applyAlignment="1">
      <alignment wrapText="1"/>
    </xf>
    <xf numFmtId="0" fontId="18" fillId="0" borderId="0" xfId="0" applyFont="1" applyAlignment="1">
      <alignment wrapText="1"/>
    </xf>
    <xf numFmtId="0" fontId="6" fillId="0" borderId="19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20" xfId="0" applyFont="1" applyBorder="1" applyAlignment="1" applyProtection="1">
      <alignment horizontal="left" wrapText="1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/>
    <xf numFmtId="0" fontId="1" fillId="2" borderId="0" xfId="0" applyFont="1" applyFill="1" applyProtection="1">
      <protection locked="0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7" fillId="0" borderId="19" xfId="0" applyFont="1" applyBorder="1" applyAlignment="1" applyProtection="1">
      <alignment horizontal="left" wrapText="1"/>
      <protection locked="0"/>
    </xf>
  </cellXfs>
  <cellStyles count="2">
    <cellStyle name="Normale" xfId="0" builtinId="0"/>
    <cellStyle name="Normale_Servizio pre-ruolo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304800</xdr:colOff>
          <xdr:row>14</xdr:row>
          <xdr:rowOff>38100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showGridLines="0" tabSelected="1" zoomScaleNormal="100" workbookViewId="0">
      <selection activeCell="A3" sqref="A3:E3"/>
    </sheetView>
  </sheetViews>
  <sheetFormatPr defaultRowHeight="12.75" x14ac:dyDescent="0.2"/>
  <cols>
    <col min="1" max="1" width="75.140625" style="80" bestFit="1" customWidth="1"/>
    <col min="2" max="2" width="6.85546875" style="90" customWidth="1"/>
    <col min="3" max="3" width="14.85546875" style="91" customWidth="1"/>
    <col min="4" max="4" width="13.28515625" style="90" bestFit="1" customWidth="1"/>
    <col min="5" max="5" width="4.85546875" customWidth="1"/>
    <col min="6" max="12" width="9.140625" customWidth="1"/>
  </cols>
  <sheetData>
    <row r="1" spans="1:5" ht="18.75" thickBot="1" x14ac:dyDescent="0.25">
      <c r="A1" s="107" t="s">
        <v>64</v>
      </c>
    </row>
    <row r="2" spans="1:5" s="22" customFormat="1" ht="57.75" customHeight="1" thickTop="1" thickBot="1" x14ac:dyDescent="0.25">
      <c r="A2" s="126" t="s">
        <v>69</v>
      </c>
      <c r="B2" s="127"/>
      <c r="C2" s="127"/>
      <c r="D2" s="127"/>
      <c r="E2" s="128"/>
    </row>
    <row r="3" spans="1:5" s="22" customFormat="1" ht="18" x14ac:dyDescent="0.25">
      <c r="A3" s="117" t="s">
        <v>52</v>
      </c>
      <c r="B3" s="118"/>
      <c r="C3" s="118"/>
      <c r="D3" s="118"/>
      <c r="E3" s="119"/>
    </row>
    <row r="4" spans="1:5" s="22" customFormat="1" ht="18" x14ac:dyDescent="0.25">
      <c r="A4" s="117" t="s">
        <v>68</v>
      </c>
      <c r="B4" s="118"/>
      <c r="C4" s="118"/>
      <c r="D4" s="118"/>
      <c r="E4" s="119"/>
    </row>
    <row r="5" spans="1:5" s="22" customFormat="1" ht="18" x14ac:dyDescent="0.25">
      <c r="A5" s="117" t="s">
        <v>47</v>
      </c>
      <c r="B5" s="118"/>
      <c r="C5" s="118"/>
      <c r="D5" s="118"/>
      <c r="E5" s="119"/>
    </row>
    <row r="6" spans="1:5" s="22" customFormat="1" ht="18" x14ac:dyDescent="0.25">
      <c r="A6" s="132" t="s">
        <v>48</v>
      </c>
      <c r="B6" s="118"/>
      <c r="C6" s="118"/>
      <c r="D6" s="118"/>
      <c r="E6" s="119"/>
    </row>
    <row r="7" spans="1:5" s="22" customFormat="1" ht="18" x14ac:dyDescent="0.25">
      <c r="A7" s="132" t="s">
        <v>49</v>
      </c>
      <c r="B7" s="118"/>
      <c r="C7" s="118"/>
      <c r="D7" s="118"/>
      <c r="E7" s="119"/>
    </row>
    <row r="8" spans="1:5" s="22" customFormat="1" ht="18" x14ac:dyDescent="0.25">
      <c r="A8" s="117"/>
      <c r="B8" s="118"/>
      <c r="C8" s="118"/>
      <c r="D8" s="118"/>
      <c r="E8" s="119"/>
    </row>
    <row r="9" spans="1:5" s="22" customFormat="1" ht="18" x14ac:dyDescent="0.25">
      <c r="A9" s="117" t="s">
        <v>33</v>
      </c>
      <c r="B9" s="118"/>
      <c r="C9" s="118"/>
      <c r="D9" s="118"/>
      <c r="E9" s="119"/>
    </row>
    <row r="10" spans="1:5" s="22" customFormat="1" ht="18" x14ac:dyDescent="0.25">
      <c r="A10" s="117" t="s">
        <v>46</v>
      </c>
      <c r="B10" s="118"/>
      <c r="C10" s="118"/>
      <c r="D10" s="118"/>
      <c r="E10" s="119"/>
    </row>
    <row r="11" spans="1:5" s="22" customFormat="1" ht="30" customHeight="1" x14ac:dyDescent="0.2">
      <c r="A11" s="120" t="s">
        <v>35</v>
      </c>
      <c r="B11" s="121"/>
      <c r="C11" s="121"/>
      <c r="D11" s="121"/>
      <c r="E11" s="122"/>
    </row>
    <row r="12" spans="1:5" s="22" customFormat="1" ht="44.25" customHeight="1" thickBot="1" x14ac:dyDescent="0.25">
      <c r="A12" s="129" t="s">
        <v>36</v>
      </c>
      <c r="B12" s="130"/>
      <c r="C12" s="130"/>
      <c r="D12" s="130"/>
      <c r="E12" s="131"/>
    </row>
    <row r="13" spans="1:5" s="22" customFormat="1" ht="48" thickBot="1" x14ac:dyDescent="0.25">
      <c r="A13" s="23"/>
      <c r="B13" s="24" t="s">
        <v>17</v>
      </c>
      <c r="C13" s="25" t="s">
        <v>16</v>
      </c>
      <c r="D13" s="24" t="s">
        <v>18</v>
      </c>
      <c r="E13" s="26"/>
    </row>
    <row r="14" spans="1:5" s="22" customFormat="1" ht="16.5" thickTop="1" x14ac:dyDescent="0.25">
      <c r="A14" s="27" t="s">
        <v>9</v>
      </c>
      <c r="B14" s="28"/>
      <c r="C14" s="2"/>
      <c r="D14" s="15"/>
      <c r="E14" s="29"/>
    </row>
    <row r="15" spans="1:5" s="22" customFormat="1" ht="16.5" thickBot="1" x14ac:dyDescent="0.3">
      <c r="A15" s="30" t="s">
        <v>11</v>
      </c>
      <c r="B15" s="31"/>
      <c r="C15" s="3"/>
      <c r="D15" s="16"/>
      <c r="E15" s="32"/>
    </row>
    <row r="16" spans="1:5" s="22" customFormat="1" ht="60" x14ac:dyDescent="0.25">
      <c r="A16" s="33" t="s">
        <v>53</v>
      </c>
      <c r="B16" s="34"/>
      <c r="C16" s="4"/>
      <c r="D16" s="17"/>
      <c r="E16" s="35"/>
    </row>
    <row r="17" spans="1:12" s="22" customFormat="1" ht="16.5" thickBot="1" x14ac:dyDescent="0.3">
      <c r="A17" s="36" t="s">
        <v>15</v>
      </c>
      <c r="B17" s="37"/>
      <c r="C17" s="5" t="str">
        <f>IF(B17&gt;0,B17*2,"")</f>
        <v/>
      </c>
      <c r="D17" s="10">
        <f>IF(E17="si",C17,0)</f>
        <v>0</v>
      </c>
      <c r="E17" s="38"/>
    </row>
    <row r="18" spans="1:12" s="22" customFormat="1" ht="90" x14ac:dyDescent="0.25">
      <c r="A18" s="33" t="s">
        <v>24</v>
      </c>
      <c r="B18" s="34"/>
      <c r="C18" s="4"/>
      <c r="D18" s="17"/>
      <c r="E18" s="35"/>
    </row>
    <row r="19" spans="1:12" s="22" customFormat="1" ht="16.5" thickBot="1" x14ac:dyDescent="0.3">
      <c r="A19" s="36" t="s">
        <v>15</v>
      </c>
      <c r="B19" s="37"/>
      <c r="C19" s="5" t="str">
        <f>IF(B19&gt;0,B19*2,"")</f>
        <v/>
      </c>
      <c r="D19" s="18" t="str">
        <f>IF(E19="si",C19,"")</f>
        <v/>
      </c>
      <c r="E19" s="38"/>
    </row>
    <row r="20" spans="1:12" s="46" customFormat="1" ht="58.5" x14ac:dyDescent="0.25">
      <c r="A20" s="33" t="s">
        <v>58</v>
      </c>
      <c r="B20" s="34"/>
      <c r="C20" s="4"/>
      <c r="D20" s="19"/>
      <c r="E20" s="39"/>
      <c r="F20" s="40">
        <f>B21*30</f>
        <v>0</v>
      </c>
      <c r="G20" s="41">
        <f>IF(F20&lt;1441,F20,1440+(F20-1440)*2/3)</f>
        <v>0</v>
      </c>
      <c r="H20" s="42">
        <f>G20/360</f>
        <v>0</v>
      </c>
      <c r="I20" s="43">
        <f>FLOOR(H20,1)</f>
        <v>0</v>
      </c>
      <c r="J20" s="44">
        <f>(G20-(I20*360))/30</f>
        <v>0</v>
      </c>
      <c r="K20" s="43">
        <f>FLOOR(J20,1)</f>
        <v>0</v>
      </c>
      <c r="L20" s="45">
        <f>G20-(I20*360+K20*30)</f>
        <v>0</v>
      </c>
    </row>
    <row r="21" spans="1:12" s="22" customFormat="1" ht="16.5" thickBot="1" x14ac:dyDescent="0.3">
      <c r="A21" s="36" t="s">
        <v>31</v>
      </c>
      <c r="B21" s="37"/>
      <c r="C21" s="5" t="str">
        <f>IF(B21&gt;0,(I21*12+K21*1),"")</f>
        <v/>
      </c>
      <c r="D21" s="18" t="str">
        <f>IF(E21="si",C21,"")</f>
        <v/>
      </c>
      <c r="E21" s="38"/>
      <c r="F21" s="40">
        <f>G20</f>
        <v>0</v>
      </c>
      <c r="G21" s="40"/>
      <c r="H21" s="42">
        <f>F21/360</f>
        <v>0</v>
      </c>
      <c r="I21" s="47">
        <f>FLOOR(H21,1)</f>
        <v>0</v>
      </c>
      <c r="J21" s="43">
        <f>F21-I21*360</f>
        <v>0</v>
      </c>
      <c r="K21" s="47">
        <f>ROUND(J21/30-0.01,)</f>
        <v>0</v>
      </c>
      <c r="L21" s="48"/>
    </row>
    <row r="22" spans="1:12" s="102" customFormat="1" ht="48" thickBot="1" x14ac:dyDescent="0.25">
      <c r="A22" s="94" t="s">
        <v>57</v>
      </c>
      <c r="B22" s="92"/>
      <c r="C22" s="93" t="str">
        <f>IF(B22&gt;0,B22*1,"")</f>
        <v/>
      </c>
      <c r="D22" s="95" t="str">
        <f>IF(E22="si",C22,"")</f>
        <v/>
      </c>
      <c r="E22" s="96"/>
      <c r="F22" s="97"/>
      <c r="G22" s="97"/>
      <c r="H22" s="98"/>
      <c r="I22" s="99"/>
      <c r="J22" s="100"/>
      <c r="K22" s="99"/>
      <c r="L22" s="101"/>
    </row>
    <row r="23" spans="1:12" s="46" customFormat="1" ht="59.25" x14ac:dyDescent="0.25">
      <c r="A23" s="49" t="s">
        <v>25</v>
      </c>
      <c r="B23" s="34"/>
      <c r="C23" s="4"/>
      <c r="D23" s="19"/>
      <c r="E23" s="39"/>
      <c r="F23" s="40">
        <f>B24*30</f>
        <v>0</v>
      </c>
      <c r="G23" s="41">
        <f>IF(F23&lt;1441,F23,1440+(F23-1440)*2/3)</f>
        <v>0</v>
      </c>
      <c r="H23" s="42">
        <f>G23/360</f>
        <v>0</v>
      </c>
      <c r="I23" s="43">
        <f>FLOOR(H23,1)</f>
        <v>0</v>
      </c>
      <c r="J23" s="44">
        <f>(G23-(I23*360))/30</f>
        <v>0</v>
      </c>
      <c r="K23" s="43">
        <f>FLOOR(J23,1)</f>
        <v>0</v>
      </c>
      <c r="L23" s="45">
        <f>G23-(I23*360+K23*30)</f>
        <v>0</v>
      </c>
    </row>
    <row r="24" spans="1:12" s="22" customFormat="1" ht="18" customHeight="1" thickBot="1" x14ac:dyDescent="0.3">
      <c r="A24" s="36" t="s">
        <v>15</v>
      </c>
      <c r="B24" s="37"/>
      <c r="C24" s="5" t="str">
        <f>IF(B24&gt;0,(I24*12+K24*1),"")</f>
        <v/>
      </c>
      <c r="D24" s="18" t="str">
        <f>IF(E24="si",C24,"")</f>
        <v/>
      </c>
      <c r="E24" s="38"/>
      <c r="F24" s="40">
        <f>G23</f>
        <v>0</v>
      </c>
      <c r="G24" s="40"/>
      <c r="H24" s="42">
        <f>F24/360</f>
        <v>0</v>
      </c>
      <c r="I24" s="47">
        <f>FLOOR(H24,1)</f>
        <v>0</v>
      </c>
      <c r="J24" s="43">
        <f>F24-I24*360</f>
        <v>0</v>
      </c>
      <c r="K24" s="47">
        <f>ROUND(J24/30-0.01,)</f>
        <v>0</v>
      </c>
      <c r="L24" s="48"/>
    </row>
    <row r="25" spans="1:12" s="22" customFormat="1" ht="44.25" x14ac:dyDescent="0.25">
      <c r="A25" s="49" t="s">
        <v>26</v>
      </c>
      <c r="B25" s="34"/>
      <c r="C25" s="4"/>
      <c r="D25" s="17"/>
      <c r="E25" s="35"/>
    </row>
    <row r="26" spans="1:12" s="22" customFormat="1" ht="16.5" thickBot="1" x14ac:dyDescent="0.3">
      <c r="A26" s="36" t="s">
        <v>3</v>
      </c>
      <c r="B26" s="37"/>
      <c r="C26" s="5" t="str">
        <f>IF(B26&gt;0,B26*1,"")</f>
        <v/>
      </c>
      <c r="D26" s="18" t="str">
        <f>IF(E26="si",C26,"")</f>
        <v/>
      </c>
      <c r="E26" s="38"/>
    </row>
    <row r="27" spans="1:12" s="22" customFormat="1" ht="62.25" customHeight="1" x14ac:dyDescent="0.25">
      <c r="A27" s="33" t="s">
        <v>27</v>
      </c>
      <c r="B27" s="34"/>
      <c r="C27" s="4"/>
      <c r="D27" s="17"/>
      <c r="E27" s="35"/>
    </row>
    <row r="28" spans="1:12" s="22" customFormat="1" ht="15.75" x14ac:dyDescent="0.25">
      <c r="A28" s="50" t="s">
        <v>55</v>
      </c>
      <c r="B28" s="51"/>
      <c r="C28" s="6" t="str">
        <f>IF(B28&gt;0,B28*8,"")</f>
        <v/>
      </c>
      <c r="D28" s="20" t="str">
        <f>IF(E28="si",C28,"")</f>
        <v/>
      </c>
      <c r="E28" s="52"/>
    </row>
    <row r="29" spans="1:12" s="22" customFormat="1" ht="15.75" x14ac:dyDescent="0.25">
      <c r="A29" s="50" t="s">
        <v>4</v>
      </c>
      <c r="B29" s="51"/>
      <c r="C29" s="6">
        <f>IF(B29&gt;0,B29*12,0)</f>
        <v>0</v>
      </c>
      <c r="D29" s="14" t="str">
        <f>IF(E29="si",C29,"")</f>
        <v/>
      </c>
      <c r="E29" s="52"/>
    </row>
    <row r="30" spans="1:12" s="22" customFormat="1" ht="17.25" customHeight="1" thickBot="1" x14ac:dyDescent="0.3">
      <c r="A30" s="53" t="s">
        <v>30</v>
      </c>
      <c r="B30" s="54"/>
      <c r="C30" s="7" t="str">
        <f>IF(B30="si",C28+C29,"")</f>
        <v/>
      </c>
      <c r="D30" s="20" t="str">
        <f>IF(E30="si",C30,"")</f>
        <v/>
      </c>
      <c r="E30" s="38"/>
    </row>
    <row r="31" spans="1:12" s="22" customFormat="1" ht="75" x14ac:dyDescent="0.25">
      <c r="A31" s="33" t="s">
        <v>56</v>
      </c>
      <c r="B31" s="34"/>
      <c r="C31" s="4" t="str">
        <f>IF(B31&gt;0,B31*12,"")</f>
        <v/>
      </c>
      <c r="D31" s="17"/>
      <c r="E31" s="35"/>
    </row>
    <row r="32" spans="1:12" s="22" customFormat="1" ht="16.5" thickBot="1" x14ac:dyDescent="0.3">
      <c r="A32" s="36" t="s">
        <v>3</v>
      </c>
      <c r="B32" s="51"/>
      <c r="C32" s="5" t="str">
        <f>IF(B32&gt;0,B32*4,"")</f>
        <v/>
      </c>
      <c r="D32" s="18" t="str">
        <f>IF(E32="si",C32,"")</f>
        <v/>
      </c>
      <c r="E32" s="38"/>
    </row>
    <row r="33" spans="1:14" s="22" customFormat="1" ht="93" customHeight="1" x14ac:dyDescent="0.25">
      <c r="A33" s="33" t="s">
        <v>54</v>
      </c>
      <c r="B33" s="34"/>
      <c r="C33" s="4"/>
      <c r="D33" s="17"/>
      <c r="E33" s="35"/>
    </row>
    <row r="34" spans="1:14" s="22" customFormat="1" ht="15.75" x14ac:dyDescent="0.25">
      <c r="A34" s="50" t="s">
        <v>5</v>
      </c>
      <c r="B34" s="51"/>
      <c r="C34" s="6" t="str">
        <f>IF(B34="si",40,"")</f>
        <v/>
      </c>
      <c r="D34" s="20" t="str">
        <f>IF(E34="si",C34,"")</f>
        <v/>
      </c>
      <c r="E34" s="52"/>
    </row>
    <row r="35" spans="1:14" s="22" customFormat="1" ht="60.75" thickBot="1" x14ac:dyDescent="0.3">
      <c r="A35" s="55" t="s">
        <v>32</v>
      </c>
      <c r="B35" s="56"/>
      <c r="C35" s="8"/>
      <c r="D35" s="1"/>
      <c r="E35" s="57"/>
    </row>
    <row r="36" spans="1:14" s="22" customFormat="1" ht="16.5" thickTop="1" x14ac:dyDescent="0.25">
      <c r="A36" s="58" t="s">
        <v>12</v>
      </c>
      <c r="B36" s="59"/>
      <c r="C36" s="9"/>
      <c r="D36" s="21"/>
      <c r="E36" s="60"/>
    </row>
    <row r="37" spans="1:14" s="22" customFormat="1" ht="16.5" thickBot="1" x14ac:dyDescent="0.3">
      <c r="A37" s="61" t="s">
        <v>13</v>
      </c>
      <c r="B37" s="62"/>
      <c r="C37" s="10"/>
      <c r="D37" s="18"/>
      <c r="E37" s="63"/>
    </row>
    <row r="38" spans="1:14" s="22" customFormat="1" ht="64.5" customHeight="1" x14ac:dyDescent="0.25">
      <c r="A38" s="64" t="s">
        <v>20</v>
      </c>
      <c r="B38" s="65"/>
      <c r="C38" s="11"/>
      <c r="D38" s="17"/>
      <c r="E38" s="35"/>
    </row>
    <row r="39" spans="1:14" s="22" customFormat="1" ht="35.25" customHeight="1" thickBot="1" x14ac:dyDescent="0.3">
      <c r="A39" s="66" t="s">
        <v>34</v>
      </c>
      <c r="B39" s="67"/>
      <c r="C39" s="7" t="str">
        <f>IF(B39="si",24,"")</f>
        <v/>
      </c>
      <c r="D39" s="18" t="str">
        <f>IF(E39="si",C39,"")</f>
        <v/>
      </c>
      <c r="E39" s="38"/>
    </row>
    <row r="40" spans="1:14" s="22" customFormat="1" ht="15.75" x14ac:dyDescent="0.25">
      <c r="A40" s="68" t="s">
        <v>21</v>
      </c>
      <c r="B40" s="34"/>
      <c r="C40" s="11"/>
      <c r="D40" s="17"/>
      <c r="E40" s="35"/>
    </row>
    <row r="41" spans="1:14" s="22" customFormat="1" ht="16.5" thickBot="1" x14ac:dyDescent="0.3">
      <c r="A41" s="36" t="s">
        <v>7</v>
      </c>
      <c r="B41" s="37"/>
      <c r="C41" s="5" t="str">
        <f>IF(B41&gt;0,B41*16,"")</f>
        <v/>
      </c>
      <c r="D41" s="18" t="str">
        <f>IF(E41="si",C41,"")</f>
        <v/>
      </c>
      <c r="E41" s="38"/>
    </row>
    <row r="42" spans="1:14" s="22" customFormat="1" ht="45" x14ac:dyDescent="0.25">
      <c r="A42" s="68" t="s">
        <v>22</v>
      </c>
      <c r="B42" s="65"/>
      <c r="C42" s="11"/>
      <c r="D42" s="17"/>
      <c r="E42" s="35"/>
    </row>
    <row r="43" spans="1:14" s="22" customFormat="1" ht="16.5" thickBot="1" x14ac:dyDescent="0.3">
      <c r="A43" s="36" t="s">
        <v>7</v>
      </c>
      <c r="B43" s="37"/>
      <c r="C43" s="5" t="str">
        <f>IF(B43&gt;0,B43*12,"")</f>
        <v/>
      </c>
      <c r="D43" s="18" t="str">
        <f>IF(E43="si",C43,"")</f>
        <v/>
      </c>
      <c r="E43" s="38"/>
    </row>
    <row r="44" spans="1:14" s="22" customFormat="1" ht="120" x14ac:dyDescent="0.25">
      <c r="A44" s="33" t="s">
        <v>23</v>
      </c>
      <c r="B44" s="34"/>
      <c r="C44" s="11"/>
      <c r="D44" s="17"/>
      <c r="E44" s="35"/>
      <c r="N44" s="69"/>
    </row>
    <row r="45" spans="1:14" s="22" customFormat="1" ht="45" customHeight="1" thickBot="1" x14ac:dyDescent="0.3">
      <c r="A45" s="66" t="s">
        <v>34</v>
      </c>
      <c r="B45" s="70"/>
      <c r="C45" s="12" t="str">
        <f>IF(B45="si",24,"")</f>
        <v/>
      </c>
      <c r="D45" s="1" t="str">
        <f>IF(E45="si",C45,"")</f>
        <v/>
      </c>
      <c r="E45" s="71"/>
    </row>
    <row r="46" spans="1:14" s="22" customFormat="1" ht="15.75" x14ac:dyDescent="0.25">
      <c r="A46" s="58" t="s">
        <v>6</v>
      </c>
      <c r="B46" s="59"/>
      <c r="C46" s="9"/>
      <c r="D46" s="21"/>
      <c r="E46" s="72"/>
    </row>
    <row r="47" spans="1:14" s="22" customFormat="1" ht="16.5" thickBot="1" x14ac:dyDescent="0.3">
      <c r="A47" s="61" t="s">
        <v>14</v>
      </c>
      <c r="B47" s="62"/>
      <c r="C47" s="10"/>
      <c r="D47" s="18"/>
      <c r="E47" s="63"/>
    </row>
    <row r="48" spans="1:14" s="22" customFormat="1" ht="31.5" x14ac:dyDescent="0.25">
      <c r="A48" s="73" t="s">
        <v>28</v>
      </c>
      <c r="B48" s="34"/>
      <c r="C48" s="13" t="str">
        <f>IF(B48="si",24,"")</f>
        <v/>
      </c>
      <c r="D48" s="17"/>
      <c r="E48" s="35"/>
    </row>
    <row r="49" spans="1:6" s="22" customFormat="1" ht="15.75" customHeight="1" thickBot="1" x14ac:dyDescent="0.3">
      <c r="A49" s="36" t="s">
        <v>8</v>
      </c>
      <c r="B49" s="67"/>
      <c r="C49" s="5" t="str">
        <f>IF(B49="si",12,"")</f>
        <v/>
      </c>
      <c r="D49" s="18" t="str">
        <f>IF(E49="si",C49,"")</f>
        <v/>
      </c>
      <c r="E49" s="38"/>
    </row>
    <row r="50" spans="1:6" s="22" customFormat="1" ht="52.5" customHeight="1" x14ac:dyDescent="0.25">
      <c r="A50" s="73" t="s">
        <v>29</v>
      </c>
      <c r="B50" s="34"/>
      <c r="C50" s="13" t="str">
        <f>IF(B50="si",24,"")</f>
        <v/>
      </c>
      <c r="D50" s="17"/>
      <c r="E50" s="35"/>
    </row>
    <row r="51" spans="1:6" s="22" customFormat="1" ht="16.5" thickBot="1" x14ac:dyDescent="0.3">
      <c r="A51" s="36" t="s">
        <v>8</v>
      </c>
      <c r="B51" s="74"/>
      <c r="C51" s="5" t="str">
        <f>IF(B51="si",12,"")</f>
        <v/>
      </c>
      <c r="D51" s="18" t="str">
        <f>IF(E51="si",C51,"")</f>
        <v/>
      </c>
      <c r="E51" s="38"/>
    </row>
    <row r="52" spans="1:6" s="22" customFormat="1" ht="2.25" customHeight="1" x14ac:dyDescent="0.25">
      <c r="A52" s="75"/>
      <c r="B52" s="59"/>
      <c r="C52" s="14"/>
      <c r="D52" s="20"/>
      <c r="E52" s="76"/>
    </row>
    <row r="53" spans="1:6" s="102" customFormat="1" ht="33.75" customHeight="1" thickBot="1" x14ac:dyDescent="0.25">
      <c r="A53" s="103" t="s">
        <v>10</v>
      </c>
      <c r="B53" s="104"/>
      <c r="C53" s="105" t="str">
        <f>(IF(B17&gt;0,SUM(C17:C51),""))</f>
        <v/>
      </c>
      <c r="D53" s="105" t="str">
        <f>(IF(B17&gt;0,SUM(D17:D51),""))</f>
        <v/>
      </c>
      <c r="E53" s="106"/>
    </row>
    <row r="54" spans="1:6" s="22" customFormat="1" ht="8.25" customHeight="1" thickTop="1" x14ac:dyDescent="0.25">
      <c r="A54" s="77"/>
      <c r="B54" s="78"/>
      <c r="C54" s="79"/>
      <c r="D54" s="78"/>
    </row>
    <row r="55" spans="1:6" ht="25.5" customHeight="1" x14ac:dyDescent="0.2">
      <c r="A55" s="123" t="s">
        <v>37</v>
      </c>
      <c r="B55" s="123"/>
      <c r="C55" s="123"/>
      <c r="D55" s="123"/>
      <c r="E55" s="123"/>
      <c r="F55" s="123"/>
    </row>
    <row r="56" spans="1:6" ht="14.25" customHeight="1" x14ac:dyDescent="0.2">
      <c r="B56" s="80"/>
      <c r="C56" s="80"/>
      <c r="D56" s="80"/>
      <c r="E56" s="80"/>
      <c r="F56" s="80"/>
    </row>
    <row r="57" spans="1:6" x14ac:dyDescent="0.2">
      <c r="A57" s="124" t="s">
        <v>38</v>
      </c>
      <c r="B57" s="124"/>
      <c r="C57" s="124"/>
      <c r="D57" s="124"/>
      <c r="E57" s="124"/>
      <c r="F57" s="124"/>
    </row>
    <row r="58" spans="1:6" x14ac:dyDescent="0.2">
      <c r="A58" s="125" t="s">
        <v>50</v>
      </c>
      <c r="B58" s="125"/>
      <c r="C58" s="125"/>
      <c r="D58" s="125"/>
      <c r="E58" s="125"/>
      <c r="F58" s="125"/>
    </row>
    <row r="59" spans="1:6" ht="63.75" customHeight="1" x14ac:dyDescent="0.2">
      <c r="A59"/>
      <c r="B59" s="81"/>
      <c r="C59" s="81"/>
      <c r="D59" s="81"/>
      <c r="E59" s="82"/>
      <c r="F59" s="83"/>
    </row>
    <row r="60" spans="1:6" x14ac:dyDescent="0.2">
      <c r="A60" s="124" t="s">
        <v>39</v>
      </c>
      <c r="B60" s="124"/>
      <c r="C60" s="124"/>
      <c r="D60" s="124"/>
      <c r="E60" s="124"/>
      <c r="F60" s="124"/>
    </row>
    <row r="61" spans="1:6" x14ac:dyDescent="0.2">
      <c r="A61" s="109" t="s">
        <v>51</v>
      </c>
      <c r="B61" s="109"/>
      <c r="C61" s="109"/>
      <c r="D61" s="109"/>
      <c r="E61" s="109"/>
      <c r="F61" s="109"/>
    </row>
    <row r="62" spans="1:6" x14ac:dyDescent="0.2">
      <c r="A62"/>
      <c r="B62" s="81"/>
      <c r="C62" s="81"/>
      <c r="D62" s="81"/>
      <c r="E62" s="82"/>
      <c r="F62" s="83"/>
    </row>
    <row r="63" spans="1:6" x14ac:dyDescent="0.2">
      <c r="A63" s="109" t="s">
        <v>40</v>
      </c>
      <c r="B63" s="109"/>
      <c r="C63" s="109"/>
      <c r="D63" s="109"/>
      <c r="E63" s="109"/>
      <c r="F63" s="109"/>
    </row>
    <row r="64" spans="1:6" s="22" customFormat="1" ht="15.75" x14ac:dyDescent="0.25">
      <c r="A64" s="77"/>
      <c r="B64" s="78"/>
      <c r="C64" s="79"/>
      <c r="D64" s="78"/>
    </row>
    <row r="65" spans="1:5" s="22" customFormat="1" ht="15.75" x14ac:dyDescent="0.25">
      <c r="A65" s="77"/>
      <c r="B65" s="78"/>
      <c r="C65" s="79"/>
      <c r="D65" s="84"/>
    </row>
    <row r="66" spans="1:5" s="22" customFormat="1" ht="51.75" customHeight="1" x14ac:dyDescent="0.25">
      <c r="A66" s="77"/>
      <c r="B66" s="78"/>
      <c r="C66" s="79"/>
      <c r="D66" s="84"/>
    </row>
    <row r="67" spans="1:5" s="22" customFormat="1" ht="15.75" x14ac:dyDescent="0.2">
      <c r="A67" s="111" t="s">
        <v>1</v>
      </c>
      <c r="B67" s="111"/>
      <c r="C67" s="111"/>
      <c r="D67" s="111"/>
      <c r="E67" s="111"/>
    </row>
    <row r="68" spans="1:5" s="22" customFormat="1" ht="15.75" customHeight="1" x14ac:dyDescent="0.2">
      <c r="A68" s="110" t="s">
        <v>59</v>
      </c>
      <c r="B68" s="110"/>
      <c r="C68" s="110"/>
      <c r="D68" s="110"/>
      <c r="E68" s="110"/>
    </row>
    <row r="69" spans="1:5" s="22" customFormat="1" ht="15.75" customHeight="1" x14ac:dyDescent="0.2">
      <c r="A69" s="108" t="s">
        <v>61</v>
      </c>
      <c r="B69" s="108"/>
      <c r="C69" s="108"/>
      <c r="D69" s="108"/>
      <c r="E69" s="108"/>
    </row>
    <row r="70" spans="1:5" s="22" customFormat="1" ht="15.75" customHeight="1" x14ac:dyDescent="0.2">
      <c r="A70" s="108" t="s">
        <v>62</v>
      </c>
      <c r="B70" s="108"/>
      <c r="C70" s="108"/>
      <c r="D70" s="108"/>
      <c r="E70" s="108"/>
    </row>
    <row r="71" spans="1:5" s="22" customFormat="1" ht="15.75" customHeight="1" x14ac:dyDescent="0.2">
      <c r="A71" s="108" t="s">
        <v>60</v>
      </c>
      <c r="B71" s="108"/>
      <c r="C71" s="108"/>
      <c r="D71" s="108"/>
      <c r="E71" s="108"/>
    </row>
    <row r="72" spans="1:5" s="22" customFormat="1" ht="15.75" customHeight="1" x14ac:dyDescent="0.2">
      <c r="A72" s="108" t="s">
        <v>41</v>
      </c>
      <c r="B72" s="108"/>
      <c r="C72" s="108"/>
      <c r="D72" s="108"/>
      <c r="E72" s="108"/>
    </row>
    <row r="73" spans="1:5" s="22" customFormat="1" ht="15.75" customHeight="1" x14ac:dyDescent="0.2">
      <c r="A73" s="108" t="s">
        <v>42</v>
      </c>
      <c r="B73" s="108"/>
      <c r="C73" s="108"/>
      <c r="D73" s="108"/>
      <c r="E73" s="108"/>
    </row>
    <row r="74" spans="1:5" s="22" customFormat="1" ht="15.75" customHeight="1" x14ac:dyDescent="0.2">
      <c r="A74" s="108" t="s">
        <v>43</v>
      </c>
      <c r="B74" s="108"/>
      <c r="C74" s="108"/>
      <c r="D74" s="108"/>
      <c r="E74" s="108"/>
    </row>
    <row r="75" spans="1:5" s="22" customFormat="1" ht="15.75" x14ac:dyDescent="0.25">
      <c r="A75" s="77"/>
      <c r="B75" s="78"/>
      <c r="C75" s="79"/>
      <c r="D75" s="78"/>
    </row>
    <row r="76" spans="1:5" s="22" customFormat="1" ht="15.75" x14ac:dyDescent="0.25">
      <c r="A76" s="85" t="s">
        <v>19</v>
      </c>
      <c r="B76" s="78"/>
      <c r="C76" s="79"/>
      <c r="D76" s="78"/>
    </row>
    <row r="77" spans="1:5" s="22" customFormat="1" ht="15.75" x14ac:dyDescent="0.25">
      <c r="A77" s="77"/>
      <c r="B77" s="78"/>
      <c r="C77" s="79" t="s">
        <v>0</v>
      </c>
      <c r="D77" s="78"/>
    </row>
    <row r="78" spans="1:5" s="22" customFormat="1" ht="30.75" customHeight="1" x14ac:dyDescent="0.25">
      <c r="A78" s="77"/>
      <c r="B78" s="86"/>
      <c r="C78" s="87"/>
      <c r="D78" s="86"/>
    </row>
    <row r="79" spans="1:5" s="22" customFormat="1" ht="15.75" x14ac:dyDescent="0.25">
      <c r="A79" s="77"/>
      <c r="B79" s="78"/>
      <c r="C79" s="79"/>
      <c r="D79" s="78"/>
    </row>
    <row r="80" spans="1:5" s="22" customFormat="1" ht="15.75" x14ac:dyDescent="0.25">
      <c r="A80" s="77"/>
      <c r="B80" s="78"/>
      <c r="C80" s="79"/>
      <c r="D80" s="78"/>
    </row>
    <row r="81" spans="1:6" s="22" customFormat="1" ht="15.75" x14ac:dyDescent="0.25">
      <c r="A81" s="77"/>
      <c r="B81" s="78"/>
      <c r="C81" s="79"/>
      <c r="D81" s="78"/>
    </row>
    <row r="82" spans="1:6" s="22" customFormat="1" ht="15.75" x14ac:dyDescent="0.25">
      <c r="A82" s="77"/>
      <c r="B82" s="78"/>
      <c r="C82" s="79"/>
      <c r="D82" s="78"/>
    </row>
    <row r="83" spans="1:6" s="22" customFormat="1" ht="15.75" x14ac:dyDescent="0.25">
      <c r="A83" s="77"/>
      <c r="B83" s="78"/>
      <c r="C83" s="79" t="s">
        <v>2</v>
      </c>
      <c r="D83" s="78"/>
    </row>
    <row r="84" spans="1:6" s="22" customFormat="1" ht="33" customHeight="1" x14ac:dyDescent="0.25">
      <c r="A84" s="77"/>
      <c r="B84" s="86"/>
      <c r="C84" s="87"/>
      <c r="D84" s="86"/>
    </row>
    <row r="85" spans="1:6" s="22" customFormat="1" ht="15.75" x14ac:dyDescent="0.25">
      <c r="A85" s="77"/>
      <c r="B85" s="78"/>
      <c r="C85" s="79"/>
      <c r="D85" s="78"/>
    </row>
    <row r="86" spans="1:6" s="88" customFormat="1" ht="15.75" customHeight="1" x14ac:dyDescent="0.25">
      <c r="A86" s="113" t="s">
        <v>44</v>
      </c>
      <c r="B86" s="113"/>
      <c r="C86" s="113"/>
      <c r="D86" s="113"/>
      <c r="E86" s="113"/>
    </row>
    <row r="87" spans="1:6" x14ac:dyDescent="0.2">
      <c r="A87" s="114" t="s">
        <v>66</v>
      </c>
      <c r="B87" s="114"/>
      <c r="C87" s="114"/>
      <c r="D87" s="114"/>
      <c r="E87" s="114"/>
      <c r="F87" s="114"/>
    </row>
    <row r="88" spans="1:6" x14ac:dyDescent="0.2">
      <c r="A88" s="115" t="s">
        <v>45</v>
      </c>
      <c r="B88" s="116"/>
      <c r="C88" s="116"/>
      <c r="D88" s="116"/>
      <c r="E88" s="116"/>
      <c r="F88" s="116"/>
    </row>
    <row r="89" spans="1:6" ht="23.25" customHeight="1" x14ac:dyDescent="0.2">
      <c r="A89" s="115" t="s">
        <v>65</v>
      </c>
      <c r="B89" s="114"/>
      <c r="C89" s="114"/>
      <c r="D89" s="114"/>
      <c r="E89" s="114"/>
      <c r="F89" s="114"/>
    </row>
    <row r="90" spans="1:6" ht="31.5" customHeight="1" x14ac:dyDescent="0.2">
      <c r="A90" s="112" t="s">
        <v>67</v>
      </c>
      <c r="B90" s="112"/>
      <c r="C90" s="112"/>
      <c r="D90" s="112"/>
      <c r="E90" s="112"/>
      <c r="F90" s="112"/>
    </row>
    <row r="91" spans="1:6" s="22" customFormat="1" ht="15.75" x14ac:dyDescent="0.25">
      <c r="A91" s="77"/>
      <c r="B91" s="78"/>
      <c r="C91" s="79"/>
      <c r="D91" s="78"/>
    </row>
    <row r="92" spans="1:6" s="22" customFormat="1" ht="15.75" x14ac:dyDescent="0.25">
      <c r="A92" s="77"/>
      <c r="B92" s="78"/>
      <c r="C92" s="79"/>
      <c r="D92" s="78"/>
    </row>
    <row r="93" spans="1:6" s="22" customFormat="1" ht="15.75" x14ac:dyDescent="0.25">
      <c r="A93" s="77"/>
      <c r="B93" s="78"/>
      <c r="C93" s="79"/>
      <c r="D93" s="78"/>
    </row>
    <row r="94" spans="1:6" s="22" customFormat="1" ht="15.75" x14ac:dyDescent="0.25">
      <c r="A94" s="77"/>
      <c r="B94" s="78"/>
      <c r="C94" s="79"/>
      <c r="D94" s="78"/>
    </row>
    <row r="95" spans="1:6" s="22" customFormat="1" ht="15.75" x14ac:dyDescent="0.25">
      <c r="A95" s="77"/>
      <c r="B95" s="78"/>
      <c r="C95" s="79"/>
      <c r="D95" s="78"/>
    </row>
    <row r="96" spans="1:6" s="22" customFormat="1" ht="15.75" x14ac:dyDescent="0.25">
      <c r="A96" s="77"/>
      <c r="B96" s="78"/>
      <c r="C96" s="79"/>
      <c r="D96" s="78"/>
    </row>
    <row r="97" spans="1:4" s="22" customFormat="1" ht="15.75" x14ac:dyDescent="0.25">
      <c r="A97" s="77"/>
      <c r="B97" s="78"/>
      <c r="C97" s="79"/>
      <c r="D97" s="78"/>
    </row>
    <row r="98" spans="1:4" s="22" customFormat="1" ht="15.75" x14ac:dyDescent="0.25">
      <c r="A98" s="77"/>
      <c r="B98" s="78"/>
      <c r="C98" s="79"/>
      <c r="D98" s="78"/>
    </row>
    <row r="99" spans="1:4" s="22" customFormat="1" ht="15.75" x14ac:dyDescent="0.25">
      <c r="A99" s="77"/>
      <c r="B99" s="78"/>
      <c r="C99" s="79"/>
      <c r="D99" s="78"/>
    </row>
    <row r="100" spans="1:4" s="22" customFormat="1" ht="15.75" x14ac:dyDescent="0.25">
      <c r="A100" s="77"/>
      <c r="B100" s="78"/>
      <c r="C100" s="79"/>
      <c r="D100" s="78"/>
    </row>
    <row r="101" spans="1:4" s="22" customFormat="1" ht="15.75" x14ac:dyDescent="0.25">
      <c r="A101" s="77"/>
      <c r="B101" s="78"/>
      <c r="C101" s="79"/>
      <c r="D101" s="78"/>
    </row>
    <row r="102" spans="1:4" ht="15.75" x14ac:dyDescent="0.2">
      <c r="A102" s="89"/>
    </row>
  </sheetData>
  <sheetProtection formatCells="0" formatColumns="0" formatRows="0"/>
  <mergeCells count="30">
    <mergeCell ref="A2:E2"/>
    <mergeCell ref="A12:E12"/>
    <mergeCell ref="A3:E3"/>
    <mergeCell ref="A4:E4"/>
    <mergeCell ref="A5:E5"/>
    <mergeCell ref="A6:E6"/>
    <mergeCell ref="A7:E7"/>
    <mergeCell ref="A8:E8"/>
    <mergeCell ref="A74:E74"/>
    <mergeCell ref="A10:E10"/>
    <mergeCell ref="A11:E11"/>
    <mergeCell ref="A55:F55"/>
    <mergeCell ref="A57:F57"/>
    <mergeCell ref="A61:F61"/>
    <mergeCell ref="A72:E72"/>
    <mergeCell ref="A70:E70"/>
    <mergeCell ref="A71:E71"/>
    <mergeCell ref="A9:E9"/>
    <mergeCell ref="A60:F60"/>
    <mergeCell ref="A58:F58"/>
    <mergeCell ref="A90:F90"/>
    <mergeCell ref="A86:E86"/>
    <mergeCell ref="A87:F87"/>
    <mergeCell ref="A88:F88"/>
    <mergeCell ref="A89:F89"/>
    <mergeCell ref="A73:E73"/>
    <mergeCell ref="A63:F63"/>
    <mergeCell ref="A68:E68"/>
    <mergeCell ref="A69:E69"/>
    <mergeCell ref="A67:E67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0" orientation="portrait" r:id="rId1"/>
  <headerFooter alignWithMargins="0">
    <oddFooter>&amp;LEd. 2018&amp;CPagina &amp;P di &amp;N</oddFooter>
  </headerFooter>
  <rowBreaks count="1" manualBreakCount="1">
    <brk id="5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"/>
  <sheetViews>
    <sheetView workbookViewId="0">
      <selection activeCell="I13" sqref="I13"/>
    </sheetView>
  </sheetViews>
  <sheetFormatPr defaultRowHeight="12.75" x14ac:dyDescent="0.2"/>
  <sheetData>
    <row r="9" spans="3:3" x14ac:dyDescent="0.2">
      <c r="C9" t="s">
        <v>63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.7" dvAspect="DVASPECT_ICON" shapeId="4103" r:id="rId4">
          <objectPr defaultSize="0" r:id="rId5">
            <anchor moveWithCells="1">
              <from>
                <xdr:col>2</xdr:col>
                <xdr:colOff>0</xdr:colOff>
                <xdr:row>10</xdr:row>
                <xdr:rowOff>0</xdr:rowOff>
              </from>
              <to>
                <xdr:col>3</xdr:col>
                <xdr:colOff>304800</xdr:colOff>
                <xdr:row>14</xdr:row>
                <xdr:rowOff>38100</xdr:rowOff>
              </to>
            </anchor>
          </objectPr>
        </oleObject>
      </mc:Choice>
      <mc:Fallback>
        <oleObject progId="AcroExch.Document.7" dvAspect="DVASPECT_ICON" shapeId="410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Calcoli</vt:lpstr>
      <vt:lpstr>Note</vt:lpstr>
      <vt:lpstr>Foglio1</vt:lpstr>
      <vt:lpstr>Calcoli!_Toc506093298</vt:lpstr>
      <vt:lpstr>Calcoli!Area_stampa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I.C. Sant'angelo di Brolo</dc:creator>
  <cp:lastModifiedBy>Basilio Ceraolo</cp:lastModifiedBy>
  <cp:lastPrinted>2021-03-31T13:42:33Z</cp:lastPrinted>
  <dcterms:created xsi:type="dcterms:W3CDTF">2003-02-18T19:35:16Z</dcterms:created>
  <dcterms:modified xsi:type="dcterms:W3CDTF">2024-02-28T12:05:49Z</dcterms:modified>
</cp:coreProperties>
</file>